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135" yWindow="30" windowWidth="11415" windowHeight="1278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т6!$A$1:$P$41</definedName>
  </definedNames>
  <calcPr calcId="162913"/>
</workbook>
</file>

<file path=xl/calcChain.xml><?xml version="1.0" encoding="utf-8"?>
<calcChain xmlns="http://schemas.openxmlformats.org/spreadsheetml/2006/main">
  <c r="D29" i="100" l="1"/>
  <c r="D25" i="100" l="1"/>
  <c r="A9" i="96"/>
  <c r="Q26" i="96"/>
  <c r="A14" i="100"/>
  <c r="A10" i="100"/>
  <c r="A9" i="100"/>
  <c r="D19" i="100"/>
  <c r="D20" i="100"/>
  <c r="D21" i="100"/>
  <c r="D24" i="100"/>
  <c r="D22" i="100" l="1"/>
</calcChain>
</file>

<file path=xl/sharedStrings.xml><?xml version="1.0" encoding="utf-8"?>
<sst xmlns="http://schemas.openxmlformats.org/spreadsheetml/2006/main" count="153" uniqueCount="89">
  <si>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</si>
  <si>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</si>
  <si>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</si>
  <si>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</si>
  <si>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</si>
  <si>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</si>
  <si>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</si>
  <si>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</si>
  <si>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</si>
  <si>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</si>
  <si>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</si>
  <si>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</si>
  <si>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</si>
  <si>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</si>
  <si>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</si>
  <si>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</si>
  <si>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</si>
  <si>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</si>
  <si>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</si>
  <si>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</si>
  <si>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</si>
  <si>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</si>
  <si>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</si>
  <si>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</si>
  <si>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</si>
  <si>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</si>
  <si>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</si>
  <si>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</si>
  <si>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</si>
  <si>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</si>
  <si>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</si>
  <si>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</si>
  <si>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</si>
  <si>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</si>
  <si>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</si>
  <si>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</si>
  <si>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</si>
  <si>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</si>
  <si>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</si>
  <si>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</si>
  <si>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</si>
  <si>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</si>
  <si>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</si>
  <si>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</si>
  <si>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</si>
  <si>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</si>
  <si>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</si>
  <si>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</si>
  <si>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</si>
  <si>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</si>
  <si>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</si>
  <si>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</si>
  <si>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</si>
  <si>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</si>
  <si>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</si>
  <si>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</si>
  <si>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</si>
  <si>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</si>
  <si>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</si>
  <si>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</si>
  <si>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</si>
  <si>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</si>
  <si>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</si>
  <si>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</si>
  <si>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</si>
  <si>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</si>
  <si>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</si>
  <si>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</si>
  <si>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</si>
  <si>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</si>
  <si>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</si>
  <si>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</si>
  <si>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</si>
  <si>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</si>
  <si>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</si>
  <si>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</si>
  <si>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</si>
  <si>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</si>
  <si>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</si>
  <si>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</si>
  <si>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</si>
  <si>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</si>
  <si>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Механическая прочность на разрыв, кН: 114 Количество волокон, шт.: 24</t>
  </si>
  <si>
    <t>Наименование инвестиционного проекта: Разработка проектно-сметной документации по реконструкции ВЛ-35кВ ПС Октябрьская - ПС Предгорная (Л-3)</t>
  </si>
  <si>
    <t>Идентификатор инвестиционного проекта:  K_Che350</t>
  </si>
  <si>
    <t>Протяженность, км: менее 20</t>
  </si>
  <si>
    <t>П3-09</t>
  </si>
  <si>
    <t>Утвержденные плановые значения показателей приведены в соответствии с Приказом Минэнерго России от 28.12.2020 № 30@</t>
  </si>
  <si>
    <t>Год раскрытия информации: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</si>
</sst>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0" fontId="40" fillId="0" borderId="0" xfId="0" applyFont="1" applyFill="1" applyBorder="1" applyAlignment="1"/>
    <xf numFmtId="169" fontId="39" fillId="0" borderId="0" xfId="22" applyNumberFormat="1" applyFont="1" applyFill="1" applyBorder="1" applyAlignment="1">
      <alignment horizontal="center" vertical="center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5" fillId="0" borderId="14" xfId="0" applyFont="1" applyFill="1" applyBorder="1" applyAlignment="1">
      <alignment horizontal="center" vertical="center" wrapText="1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7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2" fontId="46" fillId="0" borderId="10" xfId="19" applyNumberFormat="1" applyFont="1" applyFill="1" applyBorder="1" applyAlignment="1">
      <alignment horizontal="center" vertical="center"/>
    </xf>
    <xf numFmtId="169" fontId="34" fillId="0" borderId="10" xfId="22" applyNumberFormat="1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414">
          <cell r="BU414">
            <v>3.9949940585759669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topLeftCell="A7" zoomScale="70" zoomScaleNormal="70" zoomScaleSheetLayoutView="70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5" t="s">
        <v>12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10"/>
      <c r="P2" s="10"/>
      <c r="Q2" s="14"/>
    </row>
    <row r="3" spans="1:17" ht="22.5" customHeight="1" x14ac:dyDescent="0.3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11"/>
    </row>
    <row r="4" spans="1:17" ht="22.5" customHeight="1" x14ac:dyDescent="0.25">
      <c r="A4" s="77" t="s">
        <v>50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11"/>
    </row>
    <row r="5" spans="1:17" ht="22.5" customHeight="1" x14ac:dyDescent="0.25">
      <c r="A5" s="77" t="s">
        <v>51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11"/>
    </row>
    <row r="6" spans="1:17" ht="22.5" customHeight="1" x14ac:dyDescent="0.25">
      <c r="A6" s="77" t="s">
        <v>56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1" t="s">
        <v>83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7" x14ac:dyDescent="0.25">
      <c r="A8" s="71" t="s">
        <v>84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7" x14ac:dyDescent="0.25">
      <c r="A9" s="71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7" x14ac:dyDescent="0.25">
      <c r="A10" s="71" t="s">
        <v>47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7" x14ac:dyDescent="0.25">
      <c r="A11" s="71" t="s">
        <v>48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71" t="s">
        <v>57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7" x14ac:dyDescent="0.25">
      <c r="A13" s="72" t="s">
        <v>49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5" spans="1:17" s="57" customFormat="1" x14ac:dyDescent="0.25">
      <c r="A15" s="73" t="s">
        <v>59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</row>
    <row r="16" spans="1:17" s="57" customFormat="1" x14ac:dyDescent="0.25">
      <c r="A16" s="70" t="s">
        <v>0</v>
      </c>
      <c r="B16" s="70" t="s">
        <v>1</v>
      </c>
      <c r="C16" s="70" t="s">
        <v>7</v>
      </c>
      <c r="D16" s="70"/>
      <c r="E16" s="70"/>
      <c r="F16" s="70"/>
      <c r="G16" s="70"/>
      <c r="H16" s="70"/>
      <c r="I16" s="70"/>
      <c r="J16" s="70" t="s">
        <v>1</v>
      </c>
      <c r="K16" s="70" t="s">
        <v>8</v>
      </c>
      <c r="L16" s="70"/>
      <c r="M16" s="70"/>
      <c r="N16" s="70"/>
      <c r="O16" s="70"/>
      <c r="P16" s="70"/>
      <c r="Q16" s="70"/>
    </row>
    <row r="17" spans="1:19" s="57" customFormat="1" x14ac:dyDescent="0.25">
      <c r="A17" s="70"/>
      <c r="B17" s="70"/>
      <c r="C17" s="70" t="s">
        <v>58</v>
      </c>
      <c r="D17" s="70"/>
      <c r="E17" s="70"/>
      <c r="F17" s="70"/>
      <c r="G17" s="70"/>
      <c r="H17" s="70"/>
      <c r="I17" s="70"/>
      <c r="J17" s="70"/>
      <c r="K17" s="70" t="s">
        <v>60</v>
      </c>
      <c r="L17" s="70" t="s">
        <v>58</v>
      </c>
      <c r="M17" s="70"/>
      <c r="N17" s="70"/>
      <c r="O17" s="70"/>
      <c r="P17" s="70"/>
      <c r="Q17" s="70"/>
    </row>
    <row r="18" spans="1:19" s="57" customFormat="1" x14ac:dyDescent="0.25">
      <c r="A18" s="70"/>
      <c r="B18" s="70"/>
      <c r="C18" s="70" t="s">
        <v>4</v>
      </c>
      <c r="D18" s="70"/>
      <c r="E18" s="70"/>
      <c r="F18" s="70"/>
      <c r="G18" s="70" t="s">
        <v>20</v>
      </c>
      <c r="H18" s="70"/>
      <c r="I18" s="70"/>
      <c r="J18" s="70"/>
      <c r="K18" s="70" t="s">
        <v>61</v>
      </c>
      <c r="L18" s="70"/>
      <c r="M18" s="70"/>
      <c r="N18" s="70"/>
      <c r="O18" s="70" t="s">
        <v>20</v>
      </c>
      <c r="P18" s="70"/>
      <c r="Q18" s="70"/>
    </row>
    <row r="19" spans="1:19" s="57" customFormat="1" ht="105" x14ac:dyDescent="0.25">
      <c r="A19" s="70"/>
      <c r="B19" s="70"/>
      <c r="C19" s="64" t="s">
        <v>6</v>
      </c>
      <c r="D19" s="64" t="s">
        <v>2</v>
      </c>
      <c r="E19" s="64" t="s">
        <v>18</v>
      </c>
      <c r="F19" s="64" t="s">
        <v>3</v>
      </c>
      <c r="G19" s="64" t="s">
        <v>5</v>
      </c>
      <c r="H19" s="64" t="s">
        <v>62</v>
      </c>
      <c r="I19" s="64" t="s">
        <v>13</v>
      </c>
      <c r="J19" s="70"/>
      <c r="K19" s="64" t="s">
        <v>6</v>
      </c>
      <c r="L19" s="64" t="s">
        <v>2</v>
      </c>
      <c r="M19" s="64" t="s">
        <v>18</v>
      </c>
      <c r="N19" s="64" t="s">
        <v>3</v>
      </c>
      <c r="O19" s="64" t="s">
        <v>5</v>
      </c>
      <c r="P19" s="64" t="s">
        <v>62</v>
      </c>
      <c r="Q19" s="65" t="s">
        <v>13</v>
      </c>
      <c r="R19" s="64" t="s">
        <v>63</v>
      </c>
      <c r="S19" s="64" t="s">
        <v>64</v>
      </c>
    </row>
    <row r="20" spans="1:19" s="57" customFormat="1" x14ac:dyDescent="0.25">
      <c r="A20" s="64">
        <v>1</v>
      </c>
      <c r="B20" s="64">
        <v>2</v>
      </c>
      <c r="C20" s="64">
        <v>3</v>
      </c>
      <c r="D20" s="64">
        <v>4</v>
      </c>
      <c r="E20" s="64">
        <v>5</v>
      </c>
      <c r="F20" s="64">
        <v>6</v>
      </c>
      <c r="G20" s="64">
        <v>7</v>
      </c>
      <c r="H20" s="64">
        <v>8</v>
      </c>
      <c r="I20" s="64">
        <v>9</v>
      </c>
      <c r="J20" s="64">
        <v>10</v>
      </c>
      <c r="K20" s="64">
        <v>11</v>
      </c>
      <c r="L20" s="64">
        <v>12</v>
      </c>
      <c r="M20" s="64">
        <v>13</v>
      </c>
      <c r="N20" s="64">
        <v>14</v>
      </c>
      <c r="O20" s="64">
        <v>15</v>
      </c>
      <c r="P20" s="66">
        <v>16</v>
      </c>
      <c r="Q20" s="67">
        <v>17</v>
      </c>
    </row>
    <row r="21" spans="1:19" s="57" customFormat="1" ht="105" x14ac:dyDescent="0.25">
      <c r="A21" s="58">
        <v>1</v>
      </c>
      <c r="B21" s="58" t="s">
        <v>65</v>
      </c>
      <c r="C21" s="59">
        <v>35</v>
      </c>
      <c r="D21" s="58" t="s">
        <v>66</v>
      </c>
      <c r="E21" s="60">
        <v>11.9</v>
      </c>
      <c r="F21" s="58" t="s">
        <v>67</v>
      </c>
      <c r="G21" s="58" t="s">
        <v>68</v>
      </c>
      <c r="H21" s="61">
        <v>2158</v>
      </c>
      <c r="I21" s="61">
        <v>62659.69</v>
      </c>
      <c r="J21" s="59" t="s">
        <v>65</v>
      </c>
      <c r="K21" s="58">
        <v>35</v>
      </c>
      <c r="L21" s="60" t="s">
        <v>66</v>
      </c>
      <c r="M21" s="58">
        <v>11.9</v>
      </c>
      <c r="N21" s="58" t="s">
        <v>67</v>
      </c>
      <c r="O21" s="61" t="s">
        <v>68</v>
      </c>
      <c r="P21" s="62">
        <v>2158</v>
      </c>
      <c r="Q21" s="63">
        <v>62659.69</v>
      </c>
      <c r="R21" s="57">
        <v>2.44</v>
      </c>
      <c r="S21" s="57" t="s">
        <v>66</v>
      </c>
    </row>
    <row r="22" spans="1:19" s="57" customFormat="1" ht="75" x14ac:dyDescent="0.25">
      <c r="A22" s="58">
        <v>2</v>
      </c>
      <c r="B22" s="58" t="s">
        <v>69</v>
      </c>
      <c r="C22" s="59">
        <v>35</v>
      </c>
      <c r="D22" s="58" t="s">
        <v>66</v>
      </c>
      <c r="E22" s="60">
        <v>11.9</v>
      </c>
      <c r="F22" s="58" t="s">
        <v>67</v>
      </c>
      <c r="G22" s="58" t="s">
        <v>70</v>
      </c>
      <c r="H22" s="61">
        <v>1335</v>
      </c>
      <c r="I22" s="61">
        <v>16521.96</v>
      </c>
      <c r="J22" s="59" t="s">
        <v>69</v>
      </c>
      <c r="K22" s="58">
        <v>35</v>
      </c>
      <c r="L22" s="60" t="s">
        <v>66</v>
      </c>
      <c r="M22" s="58">
        <v>11.9</v>
      </c>
      <c r="N22" s="58" t="s">
        <v>67</v>
      </c>
      <c r="O22" s="61" t="s">
        <v>70</v>
      </c>
      <c r="P22" s="62">
        <v>1335</v>
      </c>
      <c r="Q22" s="63">
        <v>16521.96</v>
      </c>
      <c r="R22" s="57">
        <v>1.04</v>
      </c>
      <c r="S22" s="57" t="s">
        <v>66</v>
      </c>
    </row>
    <row r="23" spans="1:19" s="57" customFormat="1" ht="75" x14ac:dyDescent="0.25">
      <c r="A23" s="58">
        <v>3</v>
      </c>
      <c r="B23" s="58" t="s">
        <v>71</v>
      </c>
      <c r="C23" s="59">
        <v>35</v>
      </c>
      <c r="D23" s="58" t="s">
        <v>72</v>
      </c>
      <c r="E23" s="60">
        <v>11.9</v>
      </c>
      <c r="F23" s="58" t="s">
        <v>67</v>
      </c>
      <c r="G23" s="58" t="s">
        <v>73</v>
      </c>
      <c r="H23" s="61">
        <v>431</v>
      </c>
      <c r="I23" s="61">
        <v>5334.06</v>
      </c>
      <c r="J23" s="59" t="s">
        <v>71</v>
      </c>
      <c r="K23" s="58">
        <v>35</v>
      </c>
      <c r="L23" s="60" t="s">
        <v>72</v>
      </c>
      <c r="M23" s="58">
        <v>11.9</v>
      </c>
      <c r="N23" s="58" t="s">
        <v>67</v>
      </c>
      <c r="O23" s="61" t="s">
        <v>73</v>
      </c>
      <c r="P23" s="62">
        <v>431</v>
      </c>
      <c r="Q23" s="63">
        <v>5334.06</v>
      </c>
      <c r="R23" s="57">
        <v>1.04</v>
      </c>
      <c r="S23" s="57" t="s">
        <v>72</v>
      </c>
    </row>
    <row r="24" spans="1:19" s="57" customFormat="1" ht="75" x14ac:dyDescent="0.25">
      <c r="A24" s="58">
        <v>4</v>
      </c>
      <c r="B24" s="58" t="s">
        <v>74</v>
      </c>
      <c r="C24" s="59" t="s">
        <v>19</v>
      </c>
      <c r="D24" s="58" t="s">
        <v>75</v>
      </c>
      <c r="E24" s="60">
        <v>11.9</v>
      </c>
      <c r="F24" s="58" t="s">
        <v>67</v>
      </c>
      <c r="G24" s="58" t="s">
        <v>76</v>
      </c>
      <c r="H24" s="61">
        <v>669</v>
      </c>
      <c r="I24" s="61">
        <v>8279.5400000000009</v>
      </c>
      <c r="J24" s="59" t="s">
        <v>74</v>
      </c>
      <c r="K24" s="58" t="s">
        <v>19</v>
      </c>
      <c r="L24" s="60" t="s">
        <v>75</v>
      </c>
      <c r="M24" s="58">
        <v>11.9</v>
      </c>
      <c r="N24" s="58" t="s">
        <v>67</v>
      </c>
      <c r="O24" s="61" t="s">
        <v>76</v>
      </c>
      <c r="P24" s="62">
        <v>669</v>
      </c>
      <c r="Q24" s="63">
        <v>8279.5400000000009</v>
      </c>
      <c r="R24" s="57">
        <v>1.04</v>
      </c>
      <c r="S24" s="57" t="s">
        <v>82</v>
      </c>
    </row>
    <row r="25" spans="1:19" s="57" customFormat="1" ht="75" x14ac:dyDescent="0.25">
      <c r="A25" s="58">
        <v>5</v>
      </c>
      <c r="B25" s="58" t="s">
        <v>77</v>
      </c>
      <c r="C25" s="59">
        <v>35</v>
      </c>
      <c r="D25" s="58" t="s">
        <v>85</v>
      </c>
      <c r="E25" s="60">
        <v>1</v>
      </c>
      <c r="F25" s="58" t="s">
        <v>78</v>
      </c>
      <c r="G25" s="58" t="s">
        <v>86</v>
      </c>
      <c r="H25" s="61">
        <v>7929.84</v>
      </c>
      <c r="I25" s="61">
        <v>7929.84</v>
      </c>
      <c r="J25" s="59" t="s">
        <v>77</v>
      </c>
      <c r="K25" s="58">
        <v>35</v>
      </c>
      <c r="L25" s="60" t="s">
        <v>85</v>
      </c>
      <c r="M25" s="58">
        <v>1</v>
      </c>
      <c r="N25" s="58" t="s">
        <v>78</v>
      </c>
      <c r="O25" s="61" t="s">
        <v>86</v>
      </c>
      <c r="P25" s="62">
        <v>7929.84</v>
      </c>
      <c r="Q25" s="63">
        <v>7929.84</v>
      </c>
      <c r="R25" s="57">
        <v>1</v>
      </c>
      <c r="S25" s="57" t="s">
        <v>85</v>
      </c>
    </row>
    <row r="26" spans="1:19" s="57" customFormat="1" ht="75" x14ac:dyDescent="0.25">
      <c r="A26" s="58" t="s">
        <v>79</v>
      </c>
      <c r="B26" s="58" t="s">
        <v>80</v>
      </c>
      <c r="C26" s="59" t="s">
        <v>81</v>
      </c>
      <c r="D26" s="58" t="s">
        <v>81</v>
      </c>
      <c r="E26" s="60" t="s">
        <v>81</v>
      </c>
      <c r="F26" s="58" t="s">
        <v>81</v>
      </c>
      <c r="G26" s="58" t="s">
        <v>81</v>
      </c>
      <c r="H26" s="61" t="s">
        <v>81</v>
      </c>
      <c r="I26" s="61">
        <v>7929.84</v>
      </c>
      <c r="J26" s="59" t="s">
        <v>80</v>
      </c>
      <c r="K26" s="58" t="s">
        <v>81</v>
      </c>
      <c r="L26" s="60" t="s">
        <v>81</v>
      </c>
      <c r="M26" s="58" t="s">
        <v>81</v>
      </c>
      <c r="N26" s="58" t="s">
        <v>81</v>
      </c>
      <c r="O26" s="61" t="s">
        <v>81</v>
      </c>
      <c r="P26" s="62" t="s">
        <v>81</v>
      </c>
      <c r="Q26" s="63">
        <f>Q25</f>
        <v>7929.84</v>
      </c>
      <c r="R26" s="57" t="s">
        <v>81</v>
      </c>
      <c r="S26" s="57" t="s">
        <v>81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="70" zoomScaleNormal="70" zoomScaleSheetLayoutView="70" workbookViewId="0">
      <selection activeCell="F22" sqref="F22:J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5" t="s">
        <v>12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10"/>
      <c r="P4" s="10"/>
      <c r="Q4" s="14"/>
    </row>
    <row r="5" spans="1:17" ht="22.5" customHeight="1" x14ac:dyDescent="0.3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x14ac:dyDescent="0.25">
      <c r="A6" s="77" t="s">
        <v>50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7" t="s">
        <v>51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11"/>
    </row>
    <row r="8" spans="1:17" x14ac:dyDescent="0.25">
      <c r="A8" s="77" t="s">
        <v>88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11"/>
    </row>
    <row r="9" spans="1:17" x14ac:dyDescent="0.25">
      <c r="A9" s="71" t="str">
        <f>т4!A7</f>
        <v>Наименование инвестиционного проекта: Разработка проектно-сметной документации по реконструкции ВЛ-35кВ ПС Октябрьская - ПС Предгорная (Л-3)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7" x14ac:dyDescent="0.25">
      <c r="A10" s="71" t="str">
        <f>т4!A8</f>
        <v>Идентификатор инвестиционного проекта:  K_Che350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7" x14ac:dyDescent="0.25">
      <c r="A11" s="71" t="s">
        <v>87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71" t="s">
        <v>47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7" x14ac:dyDescent="0.25">
      <c r="A13" s="71" t="s">
        <v>48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7" x14ac:dyDescent="0.25">
      <c r="A14" s="71" t="str">
        <f>т4!A12</f>
        <v>Тип инвестиционного проекта:  Реконструкция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7" x14ac:dyDescent="0.25">
      <c r="A15" s="72" t="s">
        <v>49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</row>
    <row r="16" spans="1:17" ht="47.25" customHeight="1" x14ac:dyDescent="0.25">
      <c r="A16" s="83" t="s">
        <v>16</v>
      </c>
      <c r="B16" s="84"/>
      <c r="C16" s="84"/>
      <c r="D16" s="85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7929.84</v>
      </c>
      <c r="D19" s="20">
        <f>т4!Q25</f>
        <v>7929.84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1585.9680000000001</v>
      </c>
      <c r="D20" s="21">
        <f>D19*20%</f>
        <v>1585.9680000000001</v>
      </c>
      <c r="E20" s="25"/>
      <c r="F20" s="86" t="s">
        <v>25</v>
      </c>
      <c r="G20" s="87"/>
      <c r="H20" s="87"/>
      <c r="I20" s="87"/>
      <c r="J20" s="87"/>
      <c r="K20" s="87"/>
      <c r="L20" s="88"/>
      <c r="M20" s="54"/>
      <c r="N20" s="11"/>
      <c r="O20" s="11"/>
    </row>
    <row r="21" spans="1:16" ht="111.75" x14ac:dyDescent="0.25">
      <c r="A21" s="12">
        <v>3</v>
      </c>
      <c r="B21" s="19" t="s">
        <v>32</v>
      </c>
      <c r="C21" s="20">
        <v>9515.8080000000009</v>
      </c>
      <c r="D21" s="21">
        <f>D19+D20</f>
        <v>9515.8080000000009</v>
      </c>
      <c r="E21" s="25"/>
      <c r="F21" s="56">
        <v>2018</v>
      </c>
      <c r="G21" s="56">
        <v>2019</v>
      </c>
      <c r="H21" s="56">
        <v>2020</v>
      </c>
      <c r="I21" s="56">
        <v>2021</v>
      </c>
      <c r="J21" s="56">
        <v>2022</v>
      </c>
      <c r="K21" s="56">
        <v>2023</v>
      </c>
      <c r="L21" s="56">
        <v>2024</v>
      </c>
      <c r="M21" s="30"/>
      <c r="N21" s="11"/>
      <c r="O21" s="11"/>
    </row>
    <row r="22" spans="1:16" ht="48.75" x14ac:dyDescent="0.25">
      <c r="A22" s="12" t="s">
        <v>22</v>
      </c>
      <c r="B22" s="35" t="s">
        <v>33</v>
      </c>
      <c r="C22" s="20">
        <v>11235.322964548106</v>
      </c>
      <c r="D22" s="21">
        <f>D23+D24*((D26/D25*(F22+100)/200+D27/D25*(G22+100)/200*F22/100+D28/D25*(H22+100)/200*G22/100*F22/100+D29/D25*(I22+100)/200*H22/100*G22/100*F22/100+D30/D25*(J22+100)/200*I22/100*H22/100*G22/100*F22/100))</f>
        <v>11654.817463669793</v>
      </c>
      <c r="E22" s="36"/>
      <c r="F22" s="89">
        <v>105.3</v>
      </c>
      <c r="G22" s="90">
        <v>106.8</v>
      </c>
      <c r="H22" s="90">
        <v>106.2</v>
      </c>
      <c r="I22" s="91">
        <v>105.1</v>
      </c>
      <c r="J22" s="91">
        <v>104.8</v>
      </c>
      <c r="K22" s="69">
        <v>104.7</v>
      </c>
      <c r="L22" s="69">
        <v>104.7</v>
      </c>
      <c r="M22" s="55"/>
      <c r="N22" s="11"/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9515.8080000000009</v>
      </c>
      <c r="D24" s="20">
        <f>D21-D23</f>
        <v>9515.8080000000009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4003.0046015014896</v>
      </c>
      <c r="D25" s="20">
        <f>SUM(D26:D30)</f>
        <v>3994.9940585759668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v>0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1200.9013804504468</v>
      </c>
      <c r="D28" s="68">
        <v>0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2802.103221051043</v>
      </c>
      <c r="D29" s="20">
        <f>'[1]Формат ИПР'!$BU$414*1000</f>
        <v>3994.9940585759668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20">
        <v>0</v>
      </c>
      <c r="E30" s="42"/>
      <c r="F30" s="43"/>
      <c r="G30" s="27"/>
      <c r="H30" s="27"/>
      <c r="I30" s="27"/>
    </row>
    <row r="31" spans="1:16" x14ac:dyDescent="0.25">
      <c r="A31" s="44"/>
      <c r="B31" s="45"/>
      <c r="C31" s="79"/>
      <c r="D31" s="79"/>
      <c r="E31" s="80"/>
      <c r="F31" s="80"/>
      <c r="G31" s="80"/>
    </row>
    <row r="32" spans="1:16" ht="18" x14ac:dyDescent="0.25">
      <c r="A32" s="81" t="s">
        <v>42</v>
      </c>
      <c r="B32" s="81"/>
      <c r="C32" s="81"/>
      <c r="D32" s="81"/>
      <c r="E32" s="81"/>
      <c r="F32" s="81"/>
      <c r="G32" s="81"/>
    </row>
    <row r="33" spans="1:16" x14ac:dyDescent="0.25">
      <c r="A33" s="78" t="s">
        <v>43</v>
      </c>
      <c r="B33" s="78"/>
      <c r="C33" s="78"/>
      <c r="D33" s="78"/>
      <c r="E33" s="78"/>
      <c r="F33" s="78"/>
      <c r="G33" s="78"/>
    </row>
    <row r="34" spans="1:16" x14ac:dyDescent="0.25">
      <c r="A34" s="78" t="s">
        <v>44</v>
      </c>
      <c r="B34" s="78"/>
      <c r="C34" s="78"/>
      <c r="D34" s="78"/>
      <c r="E34" s="78"/>
      <c r="F34" s="78"/>
      <c r="G34" s="78"/>
      <c r="H34" s="25" t="s">
        <v>14</v>
      </c>
    </row>
    <row r="35" spans="1:16" x14ac:dyDescent="0.25">
      <c r="A35" s="78" t="s">
        <v>45</v>
      </c>
      <c r="B35" s="78"/>
      <c r="C35" s="78"/>
      <c r="D35" s="78"/>
      <c r="E35" s="78"/>
      <c r="F35" s="78"/>
      <c r="G35" s="78"/>
      <c r="H35" s="28"/>
      <c r="I35" s="29"/>
      <c r="J35" s="33"/>
      <c r="K35" s="33"/>
      <c r="L35" s="33"/>
      <c r="M35" s="33"/>
      <c r="N35" s="11"/>
      <c r="O35" s="11"/>
      <c r="P35" s="11"/>
    </row>
    <row r="36" spans="1:16" x14ac:dyDescent="0.25">
      <c r="A36" s="78"/>
      <c r="B36" s="78"/>
      <c r="C36" s="78"/>
      <c r="D36" s="78"/>
      <c r="E36" s="78"/>
      <c r="F36" s="78"/>
      <c r="G36" s="78"/>
      <c r="H36" s="28"/>
      <c r="I36" s="29"/>
      <c r="J36" s="33"/>
      <c r="K36" s="33"/>
      <c r="L36" s="33"/>
      <c r="M36" s="33"/>
      <c r="N36" s="11"/>
      <c r="O36" s="11"/>
      <c r="P36" s="11"/>
    </row>
    <row r="37" spans="1:16" x14ac:dyDescent="0.25">
      <c r="A37" s="82" t="s">
        <v>46</v>
      </c>
      <c r="B37" s="82"/>
      <c r="C37" s="82"/>
      <c r="D37" s="46"/>
      <c r="E37" s="46" t="s">
        <v>29</v>
      </c>
      <c r="F37" s="47"/>
      <c r="G37" s="47"/>
      <c r="H37" s="28"/>
      <c r="I37" s="29"/>
      <c r="J37" s="33"/>
      <c r="K37" s="33"/>
      <c r="L37" s="33"/>
      <c r="M37" s="33"/>
      <c r="N37" s="11"/>
      <c r="O37" s="11"/>
    </row>
    <row r="38" spans="1:16" x14ac:dyDescent="0.25">
      <c r="A38" s="48"/>
      <c r="C38" s="25"/>
      <c r="D38" s="25" t="s">
        <v>28</v>
      </c>
      <c r="E38" s="46"/>
      <c r="F38" s="47"/>
      <c r="G38" s="47"/>
      <c r="H38" s="28"/>
      <c r="I38" s="29"/>
      <c r="J38" s="33"/>
      <c r="K38" s="33"/>
      <c r="L38" s="33"/>
      <c r="M38" s="33"/>
      <c r="N38" s="11"/>
      <c r="O38" s="11"/>
    </row>
    <row r="39" spans="1:16" x14ac:dyDescent="0.25">
      <c r="A39" s="48"/>
      <c r="B39" s="25"/>
      <c r="C39" s="25"/>
      <c r="D39" s="46"/>
      <c r="E39" s="46"/>
      <c r="F39" s="47"/>
      <c r="G39" s="47"/>
      <c r="H39" s="27"/>
      <c r="I39" s="29"/>
      <c r="J39" s="33"/>
      <c r="K39" s="33"/>
      <c r="L39" s="33"/>
      <c r="M39" s="33"/>
      <c r="N39" s="11"/>
      <c r="O39" s="11"/>
    </row>
    <row r="40" spans="1:16" x14ac:dyDescent="0.25">
      <c r="A40" s="82" t="s">
        <v>30</v>
      </c>
      <c r="B40" s="82"/>
      <c r="C40" s="82"/>
      <c r="D40" s="49"/>
      <c r="E40" s="49" t="s">
        <v>31</v>
      </c>
      <c r="F40" s="50"/>
      <c r="G40" s="50"/>
      <c r="H40" s="28"/>
      <c r="I40" s="29"/>
      <c r="J40" s="33"/>
      <c r="K40" s="33"/>
      <c r="L40" s="33"/>
      <c r="M40" s="33"/>
      <c r="N40" s="11"/>
      <c r="O40" s="11"/>
    </row>
    <row r="41" spans="1:16" x14ac:dyDescent="0.25">
      <c r="A41" s="51"/>
      <c r="C41" s="25"/>
      <c r="D41" s="25" t="s">
        <v>28</v>
      </c>
      <c r="E41" s="52"/>
      <c r="F41" s="53"/>
      <c r="G41" s="53"/>
      <c r="H41" s="28"/>
      <c r="I41" s="29"/>
      <c r="J41" s="33"/>
      <c r="K41" s="33"/>
      <c r="L41" s="33"/>
      <c r="M41" s="33"/>
      <c r="N41" s="11"/>
      <c r="O41" s="11"/>
    </row>
  </sheetData>
  <mergeCells count="23">
    <mergeCell ref="A37:C37"/>
    <mergeCell ref="A40:C40"/>
    <mergeCell ref="A16:D16"/>
    <mergeCell ref="B4:N4"/>
    <mergeCell ref="A5:P5"/>
    <mergeCell ref="A6:P6"/>
    <mergeCell ref="A7:P7"/>
    <mergeCell ref="A8:P8"/>
    <mergeCell ref="A9:P9"/>
    <mergeCell ref="A35:G35"/>
    <mergeCell ref="F20:L20"/>
    <mergeCell ref="A10:P10"/>
    <mergeCell ref="A11:P11"/>
    <mergeCell ref="A12:P12"/>
    <mergeCell ref="A13:P13"/>
    <mergeCell ref="A14:P14"/>
    <mergeCell ref="A36:G36"/>
    <mergeCell ref="C31:D31"/>
    <mergeCell ref="E31:G31"/>
    <mergeCell ref="A32:G32"/>
    <mergeCell ref="A33:G33"/>
    <mergeCell ref="A34:G34"/>
    <mergeCell ref="A15:P15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2021-12-03T12:09:22Z</dcterms:modified>
</cp:coreProperties>
</file>